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5135" windowHeight="8535" activeTab="0"/>
  </bookViews>
  <sheets>
    <sheet name="Minnesota Worksheet" sheetId="1" r:id="rId1"/>
    <sheet name="Calculation page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<sst xmlns="http://schemas.openxmlformats.org/spreadsheetml/2006/main" count="84" uniqueCount="53">
  <si>
    <t># of vertical quarter grids</t>
  </si>
  <si>
    <t># of horizontal quarter grids</t>
  </si>
  <si>
    <t>Number of legs if N/S</t>
  </si>
  <si>
    <t>Number of legs if E/W</t>
  </si>
  <si>
    <t>Time if N/S (minutes)</t>
  </si>
  <si>
    <t>Time if E/W (minutes)</t>
  </si>
  <si>
    <t>Leg Length (NM) if N/S</t>
  </si>
  <si>
    <t>Leg Length (NM) if E/W</t>
  </si>
  <si>
    <t>Decimal Degrees Latitude</t>
  </si>
  <si>
    <t>Track spacing (NM)</t>
  </si>
  <si>
    <t>Est. ground speed (Kts)</t>
  </si>
  <si>
    <t>Exact</t>
  </si>
  <si>
    <t>Avg MN #</t>
  </si>
  <si>
    <t>1/4 grid N/S legs</t>
  </si>
  <si>
    <t>1/4 grid E/W legs</t>
  </si>
  <si>
    <t>1/2 grid N/S legs (vert. quads)</t>
  </si>
  <si>
    <t>1/2 grid N/S legs (Hor. quads)</t>
  </si>
  <si>
    <t>1/2 grid E/W legs (Hor. quads)</t>
  </si>
  <si>
    <t>1/2 grid E/W legs (vert. quads)</t>
  </si>
  <si>
    <t>Full Grid N/S legs</t>
  </si>
  <si>
    <t>Full Grid E/W legs</t>
  </si>
  <si>
    <t>Lengths</t>
  </si>
  <si>
    <t>Leg</t>
  </si>
  <si>
    <t>10, 11</t>
  </si>
  <si>
    <t>20, 22</t>
  </si>
  <si>
    <t>Track Spacing (NM)</t>
  </si>
  <si>
    <t xml:space="preserve">Note: Where more than 1 number is shown, use the larger number for more </t>
  </si>
  <si>
    <t>Southern areas of the State (&lt;46 degrees)</t>
  </si>
  <si>
    <t>4.9 - 5.4</t>
  </si>
  <si>
    <t>9.8 - 10.8</t>
  </si>
  <si>
    <t>20 - 22</t>
  </si>
  <si>
    <t xml:space="preserve">Note: Where more than 1 number is shown, larger numbers are for the more </t>
  </si>
  <si>
    <t>Number of Legs for Minnesota (44 - 49 degrees Latitude only)</t>
  </si>
  <si>
    <t>N/S legs</t>
  </si>
  <si>
    <t>E/W legs</t>
  </si>
  <si>
    <t>Number of minutes to offset from Grid corner for starting point</t>
  </si>
  <si>
    <t>0.66 -.72</t>
  </si>
  <si>
    <t>1.3 - 1.4</t>
  </si>
  <si>
    <t>2.6 - 2.9</t>
  </si>
  <si>
    <t>Minnesota</t>
  </si>
  <si>
    <t>(44 - 49 deg. Latitude only)</t>
  </si>
  <si>
    <t>Grid #</t>
  </si>
  <si>
    <t>Track Spacing</t>
  </si>
  <si>
    <t>Track course (True)</t>
  </si>
  <si>
    <t>Entry waypoint Lat/Long</t>
  </si>
  <si>
    <t>Entry corner lat/Long</t>
  </si>
  <si>
    <t>Initial turn direction</t>
  </si>
  <si>
    <t>Leg Length</t>
  </si>
  <si>
    <t>Number of Legs</t>
  </si>
  <si>
    <t>Minutes offset for Entry point</t>
  </si>
  <si>
    <t>Variation &amp; mag course</t>
  </si>
  <si>
    <t>G1000 Data Entry table</t>
  </si>
  <si>
    <t>N/S exact offsets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</si>
</sst>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1" fontId="0" fillId="0" borderId="10" xfId="0" applyNumberFormat="1" applyBorder="1" applyAlignment="1">
      <alignment/>
    </xf>
    <xf numFmtId="0" fontId="0" fillId="0" borderId="10" xfId="0" applyFill="1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0" xfId="0" applyBorder="1" applyAlignment="1">
      <alignment horizontal="center"/>
    </xf>
    <xf numFmtId="2" fontId="0" fillId="0" borderId="10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1" fillId="0" borderId="0" xfId="0" applyFont="1" applyAlignment="1">
      <alignment/>
    </xf>
    <xf numFmtId="1" fontId="1" fillId="0" borderId="10" xfId="0" applyNumberFormat="1" applyFont="1" applyBorder="1" applyAlignment="1">
      <alignment horizontal="center"/>
    </xf>
    <xf numFmtId="164" fontId="0" fillId="0" borderId="10" xfId="0" applyNumberFormat="1" applyBorder="1" applyAlignment="1">
      <alignment/>
    </xf>
    <xf numFmtId="16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right"/>
    </xf>
    <xf numFmtId="0" fontId="1" fillId="0" borderId="10" xfId="0" applyFont="1" applyBorder="1" applyAlignment="1">
      <alignment/>
    </xf>
    <xf numFmtId="0" fontId="0" fillId="0" borderId="0" xfId="0" applyBorder="1" applyAlignment="1">
      <alignment horizontal="right"/>
    </xf>
    <xf numFmtId="2" fontId="0" fillId="0" borderId="0" xfId="0" applyNumberFormat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0" fillId="0" borderId="0" xfId="0" applyAlignment="1">
      <alignment horizontal="right"/>
    </xf>
    <xf numFmtId="0" fontId="0" fillId="0" borderId="10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E32"/>
  <sheetViews>
    <sheetView tabSelected="1" zoomScalePageLayoutView="0" workbookViewId="0" topLeftCell="A1">
      <selection activeCell="G15" sqref="G15"/>
    </sheetView>
  </sheetViews>
  <sheetFormatPr defaultColWidth="9.140625" defaultRowHeight="12.75"/>
  <cols>
    <col min="1" max="1" width="26.140625" style="0" customWidth="1"/>
    <col min="5" max="5" width="13.00390625" style="0" customWidth="1"/>
  </cols>
  <sheetData>
    <row r="1" spans="1:2" ht="12.75">
      <c r="A1" s="15" t="s">
        <v>32</v>
      </c>
      <c r="B1" s="15"/>
    </row>
    <row r="2" spans="2:5" ht="12.75">
      <c r="B2" s="9"/>
      <c r="C2" s="10" t="s">
        <v>25</v>
      </c>
      <c r="D2" s="11"/>
      <c r="E2" s="7" t="s">
        <v>22</v>
      </c>
    </row>
    <row r="3" spans="1:5" ht="12.75">
      <c r="A3" s="2"/>
      <c r="B3" s="12">
        <v>0.5</v>
      </c>
      <c r="C3" s="6">
        <v>1</v>
      </c>
      <c r="D3" s="12">
        <v>2</v>
      </c>
      <c r="E3" s="8" t="s">
        <v>21</v>
      </c>
    </row>
    <row r="4" spans="1:5" ht="12.75">
      <c r="A4" s="2" t="s">
        <v>13</v>
      </c>
      <c r="B4" s="14" t="s">
        <v>23</v>
      </c>
      <c r="C4" s="16">
        <v>5</v>
      </c>
      <c r="D4" s="14">
        <v>3</v>
      </c>
      <c r="E4" s="18">
        <v>7.5</v>
      </c>
    </row>
    <row r="5" spans="1:5" ht="12.75">
      <c r="A5" s="2" t="s">
        <v>14</v>
      </c>
      <c r="B5" s="14">
        <v>15</v>
      </c>
      <c r="C5" s="16">
        <v>8</v>
      </c>
      <c r="D5" s="14">
        <v>4</v>
      </c>
      <c r="E5" s="14">
        <v>5</v>
      </c>
    </row>
    <row r="6" spans="1:5" ht="12.75">
      <c r="A6" s="2" t="s">
        <v>15</v>
      </c>
      <c r="B6" s="14" t="s">
        <v>23</v>
      </c>
      <c r="C6" s="16">
        <v>5</v>
      </c>
      <c r="D6" s="14">
        <v>3</v>
      </c>
      <c r="E6" s="14">
        <v>15</v>
      </c>
    </row>
    <row r="7" spans="1:5" ht="12.75">
      <c r="A7" s="2" t="s">
        <v>16</v>
      </c>
      <c r="B7" s="14" t="s">
        <v>24</v>
      </c>
      <c r="C7" s="16" t="s">
        <v>23</v>
      </c>
      <c r="D7" s="14">
        <v>5</v>
      </c>
      <c r="E7" s="18">
        <v>7.5</v>
      </c>
    </row>
    <row r="8" spans="1:5" ht="12.75">
      <c r="A8" s="2" t="s">
        <v>18</v>
      </c>
      <c r="B8" s="14">
        <v>30</v>
      </c>
      <c r="C8" s="16">
        <v>15</v>
      </c>
      <c r="D8" s="14">
        <v>8</v>
      </c>
      <c r="E8" s="14">
        <v>5</v>
      </c>
    </row>
    <row r="9" spans="1:5" ht="12.75">
      <c r="A9" s="2" t="s">
        <v>17</v>
      </c>
      <c r="B9" s="14">
        <v>15</v>
      </c>
      <c r="C9" s="16">
        <v>8</v>
      </c>
      <c r="D9" s="14">
        <v>4</v>
      </c>
      <c r="E9" s="18" t="s">
        <v>23</v>
      </c>
    </row>
    <row r="10" spans="1:5" ht="12.75">
      <c r="A10" s="2" t="s">
        <v>19</v>
      </c>
      <c r="B10" s="14" t="s">
        <v>24</v>
      </c>
      <c r="C10" s="16" t="s">
        <v>23</v>
      </c>
      <c r="D10" s="14">
        <v>5</v>
      </c>
      <c r="E10" s="14">
        <v>15</v>
      </c>
    </row>
    <row r="11" spans="1:5" ht="12.75">
      <c r="A11" s="2" t="s">
        <v>20</v>
      </c>
      <c r="B11" s="14">
        <v>30</v>
      </c>
      <c r="C11" s="16">
        <v>15</v>
      </c>
      <c r="D11" s="14">
        <v>8</v>
      </c>
      <c r="E11" s="18" t="s">
        <v>23</v>
      </c>
    </row>
    <row r="13" ht="12.75">
      <c r="A13" t="s">
        <v>26</v>
      </c>
    </row>
    <row r="14" ht="12.75">
      <c r="A14" t="s">
        <v>27</v>
      </c>
    </row>
    <row r="16" ht="12.75">
      <c r="A16" s="15" t="s">
        <v>35</v>
      </c>
    </row>
    <row r="17" spans="1:4" ht="12.75">
      <c r="A17" s="15" t="s">
        <v>39</v>
      </c>
      <c r="B17" s="9"/>
      <c r="C17" s="10" t="s">
        <v>25</v>
      </c>
      <c r="D17" s="11"/>
    </row>
    <row r="18" spans="1:4" ht="12.75">
      <c r="A18" s="15" t="s">
        <v>40</v>
      </c>
      <c r="B18" s="7">
        <v>0.5</v>
      </c>
      <c r="C18" s="7">
        <v>1</v>
      </c>
      <c r="D18" s="7">
        <v>2</v>
      </c>
    </row>
    <row r="19" spans="1:4" ht="12.75">
      <c r="A19" s="19" t="s">
        <v>33</v>
      </c>
      <c r="B19" s="13">
        <v>0.7</v>
      </c>
      <c r="C19" s="13">
        <v>1.35</v>
      </c>
      <c r="D19" s="13">
        <v>2.75</v>
      </c>
    </row>
    <row r="20" spans="1:4" ht="12.75">
      <c r="A20" s="19" t="s">
        <v>34</v>
      </c>
      <c r="B20" s="13">
        <v>0.25</v>
      </c>
      <c r="C20" s="13">
        <v>0.5</v>
      </c>
      <c r="D20" s="13">
        <v>1</v>
      </c>
    </row>
    <row r="21" spans="1:4" ht="12.75">
      <c r="A21" s="21"/>
      <c r="B21" s="22"/>
      <c r="C21" s="22"/>
      <c r="D21" s="22"/>
    </row>
    <row r="22" ht="12.75">
      <c r="A22" s="23" t="s">
        <v>51</v>
      </c>
    </row>
    <row r="23" spans="1:3" ht="12.75">
      <c r="A23" s="2" t="s">
        <v>41</v>
      </c>
      <c r="B23" s="25"/>
      <c r="C23" s="25"/>
    </row>
    <row r="24" spans="1:3" ht="12.75">
      <c r="A24" s="2" t="s">
        <v>45</v>
      </c>
      <c r="B24" s="25"/>
      <c r="C24" s="25"/>
    </row>
    <row r="25" spans="1:3" ht="12.75">
      <c r="A25" s="2" t="s">
        <v>43</v>
      </c>
      <c r="B25" s="25"/>
      <c r="C25" s="25"/>
    </row>
    <row r="26" spans="1:3" ht="12.75">
      <c r="A26" s="20" t="s">
        <v>50</v>
      </c>
      <c r="B26" s="25"/>
      <c r="C26" s="25"/>
    </row>
    <row r="27" spans="1:3" ht="12.75">
      <c r="A27" s="20" t="s">
        <v>42</v>
      </c>
      <c r="B27" s="25"/>
      <c r="C27" s="25"/>
    </row>
    <row r="28" spans="1:3" ht="12.75">
      <c r="A28" s="2" t="s">
        <v>49</v>
      </c>
      <c r="B28" s="25"/>
      <c r="C28" s="25"/>
    </row>
    <row r="29" spans="1:3" ht="12.75">
      <c r="A29" s="20" t="s">
        <v>44</v>
      </c>
      <c r="B29" s="25"/>
      <c r="C29" s="25"/>
    </row>
    <row r="30" spans="1:3" ht="12.75">
      <c r="A30" s="20" t="s">
        <v>46</v>
      </c>
      <c r="B30" s="25"/>
      <c r="C30" s="25"/>
    </row>
    <row r="31" spans="1:3" ht="12.75">
      <c r="A31" s="20" t="s">
        <v>47</v>
      </c>
      <c r="B31" s="25"/>
      <c r="C31" s="25"/>
    </row>
    <row r="32" spans="1:3" ht="12.75">
      <c r="A32" s="20" t="s">
        <v>48</v>
      </c>
      <c r="B32" s="25"/>
      <c r="C32" s="25"/>
    </row>
  </sheetData>
  <sheetProtection/>
  <mergeCells count="10">
    <mergeCell ref="B32:C3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</mergeCells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I21"/>
  <sheetViews>
    <sheetView zoomScalePageLayoutView="0" workbookViewId="0" topLeftCell="A1">
      <selection activeCell="C4" sqref="C4"/>
    </sheetView>
  </sheetViews>
  <sheetFormatPr defaultColWidth="9.140625" defaultRowHeight="12.75"/>
  <cols>
    <col min="1" max="1" width="24.140625" style="0" customWidth="1"/>
    <col min="5" max="5" width="28.57421875" style="0" customWidth="1"/>
  </cols>
  <sheetData>
    <row r="1" spans="1:5" ht="12.75">
      <c r="A1" s="1"/>
      <c r="B1" s="6" t="s">
        <v>12</v>
      </c>
      <c r="C1" s="6" t="s">
        <v>11</v>
      </c>
      <c r="E1" s="15" t="s">
        <v>32</v>
      </c>
    </row>
    <row r="2" spans="1:9" ht="12.75">
      <c r="A2" s="2" t="s">
        <v>0</v>
      </c>
      <c r="B2" s="3">
        <v>1</v>
      </c>
      <c r="C2" s="3">
        <v>1</v>
      </c>
      <c r="F2" s="9"/>
      <c r="G2" s="10" t="s">
        <v>25</v>
      </c>
      <c r="H2" s="11"/>
      <c r="I2" s="7" t="s">
        <v>22</v>
      </c>
    </row>
    <row r="3" spans="1:9" ht="12.75">
      <c r="A3" s="2" t="s">
        <v>1</v>
      </c>
      <c r="B3" s="3">
        <v>2</v>
      </c>
      <c r="C3" s="3">
        <v>2</v>
      </c>
      <c r="E3" s="2"/>
      <c r="F3" s="12">
        <v>0.5</v>
      </c>
      <c r="G3" s="12">
        <v>1</v>
      </c>
      <c r="H3" s="12">
        <v>2</v>
      </c>
      <c r="I3" s="8" t="s">
        <v>21</v>
      </c>
    </row>
    <row r="4" spans="1:9" ht="12.75">
      <c r="A4" s="2" t="s">
        <v>9</v>
      </c>
      <c r="B4" s="3">
        <v>0.5</v>
      </c>
      <c r="C4" s="3">
        <v>0.5</v>
      </c>
      <c r="E4" s="2" t="s">
        <v>13</v>
      </c>
      <c r="F4" s="14" t="s">
        <v>23</v>
      </c>
      <c r="G4" s="14">
        <v>5</v>
      </c>
      <c r="H4" s="14">
        <v>3</v>
      </c>
      <c r="I4" s="18">
        <v>7.5</v>
      </c>
    </row>
    <row r="5" spans="1:9" ht="12.75">
      <c r="A5" s="2" t="s">
        <v>10</v>
      </c>
      <c r="B5" s="3">
        <v>90</v>
      </c>
      <c r="C5" s="3">
        <v>90</v>
      </c>
      <c r="E5" s="2" t="s">
        <v>14</v>
      </c>
      <c r="F5" s="14">
        <v>15</v>
      </c>
      <c r="G5" s="14">
        <v>8</v>
      </c>
      <c r="H5" s="14">
        <v>4</v>
      </c>
      <c r="I5" s="14" t="s">
        <v>28</v>
      </c>
    </row>
    <row r="6" spans="1:9" ht="12.75">
      <c r="A6" s="2" t="s">
        <v>8</v>
      </c>
      <c r="B6" s="5"/>
      <c r="C6" s="3">
        <v>44</v>
      </c>
      <c r="E6" s="2" t="s">
        <v>15</v>
      </c>
      <c r="F6" s="14" t="s">
        <v>23</v>
      </c>
      <c r="G6" s="14">
        <v>5</v>
      </c>
      <c r="H6" s="14">
        <v>3</v>
      </c>
      <c r="I6" s="14">
        <v>15</v>
      </c>
    </row>
    <row r="7" spans="5:9" ht="12.75">
      <c r="E7" s="2" t="s">
        <v>16</v>
      </c>
      <c r="F7" s="14" t="s">
        <v>30</v>
      </c>
      <c r="G7" s="14" t="s">
        <v>23</v>
      </c>
      <c r="H7" s="14">
        <v>5</v>
      </c>
      <c r="I7" s="18">
        <v>7.5</v>
      </c>
    </row>
    <row r="8" spans="1:9" ht="12.75">
      <c r="A8" s="2" t="s">
        <v>2</v>
      </c>
      <c r="B8" s="2">
        <f>INT((B3*5/B4)-0.5)+1</f>
        <v>20</v>
      </c>
      <c r="C8" s="2">
        <f>INT((C3*7.5*COS(RADIANS(C6))/C4)-0.5)+1</f>
        <v>22</v>
      </c>
      <c r="E8" s="2" t="s">
        <v>18</v>
      </c>
      <c r="F8" s="14">
        <v>30</v>
      </c>
      <c r="G8" s="14">
        <v>15</v>
      </c>
      <c r="H8" s="14">
        <v>8</v>
      </c>
      <c r="I8" s="14" t="s">
        <v>28</v>
      </c>
    </row>
    <row r="9" spans="1:9" ht="12.75">
      <c r="A9" s="2" t="s">
        <v>3</v>
      </c>
      <c r="B9" s="2">
        <f>INT((B2*7.5/B4)-0.5)+1</f>
        <v>15</v>
      </c>
      <c r="C9" s="2">
        <f>INT((C2*7.5/C4)-0.5)+1</f>
        <v>15</v>
      </c>
      <c r="E9" s="2" t="s">
        <v>17</v>
      </c>
      <c r="F9" s="14">
        <v>15</v>
      </c>
      <c r="G9" s="14">
        <v>8</v>
      </c>
      <c r="H9" s="14">
        <v>4</v>
      </c>
      <c r="I9" s="18" t="s">
        <v>29</v>
      </c>
    </row>
    <row r="10" spans="5:9" ht="12.75">
      <c r="E10" s="2" t="s">
        <v>19</v>
      </c>
      <c r="F10" s="14" t="s">
        <v>30</v>
      </c>
      <c r="G10" s="14" t="s">
        <v>23</v>
      </c>
      <c r="H10" s="14">
        <v>5</v>
      </c>
      <c r="I10" s="14">
        <v>15</v>
      </c>
    </row>
    <row r="11" spans="1:9" ht="12.75">
      <c r="A11" s="2" t="s">
        <v>6</v>
      </c>
      <c r="B11" s="17">
        <f>7.5*B2</f>
        <v>7.5</v>
      </c>
      <c r="C11" s="17">
        <f>7.5*C2</f>
        <v>7.5</v>
      </c>
      <c r="E11" s="2" t="s">
        <v>20</v>
      </c>
      <c r="F11" s="14">
        <v>30</v>
      </c>
      <c r="G11" s="14">
        <v>15</v>
      </c>
      <c r="H11" s="14">
        <v>8</v>
      </c>
      <c r="I11" s="18" t="s">
        <v>29</v>
      </c>
    </row>
    <row r="12" spans="1:3" ht="12.75">
      <c r="A12" s="2" t="s">
        <v>7</v>
      </c>
      <c r="B12" s="17">
        <f>5*B3</f>
        <v>10</v>
      </c>
      <c r="C12" s="17">
        <f>7.5*COS(RADIANS(C6))*C3</f>
        <v>10.790097005079767</v>
      </c>
    </row>
    <row r="13" ht="12.75">
      <c r="E13" t="s">
        <v>31</v>
      </c>
    </row>
    <row r="14" spans="1:5" ht="12.75">
      <c r="A14" s="2" t="s">
        <v>4</v>
      </c>
      <c r="B14" s="4">
        <f>((B$11-1.5)*(B$8-1))*60/B$5+1</f>
        <v>77</v>
      </c>
      <c r="C14" s="4">
        <f>((C$11-1.5)*(C$8-1))*60/C$5+1</f>
        <v>85</v>
      </c>
      <c r="E14" t="s">
        <v>27</v>
      </c>
    </row>
    <row r="15" spans="1:3" ht="12.75">
      <c r="A15" s="2" t="s">
        <v>5</v>
      </c>
      <c r="B15" s="4">
        <f>((B$12-1.5)*(B$9-1))*60/B$5+1</f>
        <v>80.33333333333333</v>
      </c>
      <c r="C15" s="4">
        <f>((C$12-1.5)*(C$9-1))*60/C$5+1</f>
        <v>87.70757204741115</v>
      </c>
    </row>
    <row r="16" ht="12.75">
      <c r="E16" s="15" t="s">
        <v>35</v>
      </c>
    </row>
    <row r="17" spans="6:8" ht="12.75">
      <c r="F17" s="9"/>
      <c r="G17" s="10" t="s">
        <v>25</v>
      </c>
      <c r="H17" s="11"/>
    </row>
    <row r="18" spans="6:8" ht="12.75">
      <c r="F18" s="7">
        <v>0.5</v>
      </c>
      <c r="G18" s="7">
        <v>1</v>
      </c>
      <c r="H18" s="7">
        <v>2</v>
      </c>
    </row>
    <row r="19" spans="5:8" ht="12.75">
      <c r="E19" s="19" t="s">
        <v>33</v>
      </c>
      <c r="F19" s="13">
        <f>1/0.5*F18*COS(RADIANS($C$6))</f>
        <v>0.7193398003386512</v>
      </c>
      <c r="G19" s="13">
        <f>1/0.5*G18*COS(RADIANS($C$6))</f>
        <v>1.4386796006773024</v>
      </c>
      <c r="H19" s="13">
        <f>1/0.5*H18*COS(RADIANS($C$6))</f>
        <v>2.8773592013546048</v>
      </c>
    </row>
    <row r="20" spans="5:8" ht="12.75">
      <c r="E20" s="19" t="s">
        <v>34</v>
      </c>
      <c r="F20" s="13">
        <v>0.25</v>
      </c>
      <c r="G20" s="13">
        <v>0.5</v>
      </c>
      <c r="H20" s="13">
        <v>1</v>
      </c>
    </row>
    <row r="21" spans="5:8" ht="12.75">
      <c r="E21" s="24" t="s">
        <v>52</v>
      </c>
      <c r="F21" t="s">
        <v>36</v>
      </c>
      <c r="G21" t="s">
        <v>37</v>
      </c>
      <c r="H21" t="s">
        <v>38</v>
      </c>
    </row>
  </sheetData>
  <sheetProtection/>
  <printOptions/>
  <pageMargins left="0.75" right="0.7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AMSOIL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ck</dc:creator>
  <cp:keywords/>
  <dc:description/>
  <cp:lastModifiedBy>Chet Wilberg</cp:lastModifiedBy>
  <dcterms:created xsi:type="dcterms:W3CDTF">2006-02-03T15:12:01Z</dcterms:created>
  <dcterms:modified xsi:type="dcterms:W3CDTF">2008-05-28T01:46:35Z</dcterms:modified>
  <cp:category/>
  <cp:version/>
  <cp:contentType/>
  <cp:contentStatus/>
</cp:coreProperties>
</file>